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120" yWindow="120" windowWidth="15180" windowHeight="8835"/>
  </bookViews>
  <sheets>
    <sheet name="Quarterly Marketing Budge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'Quarterly Marketing Budget'!$B$3:$J$53</definedName>
    <definedName name="_xlnm.Print_Titles" localSheetId="0">'Quarterly Marketing Budget'!$3:$5</definedName>
    <definedName name="Show.Acct.Update.Warning" hidden="1">#REF!</definedName>
    <definedName name="Show.MDB.Update.Warning" hidden="1">#REF!</definedName>
  </definedNames>
  <calcPr calcId="145621"/>
</workbook>
</file>

<file path=xl/calcChain.xml><?xml version="1.0" encoding="utf-8"?>
<calcChain xmlns="http://schemas.openxmlformats.org/spreadsheetml/2006/main">
  <c r="B4" i="1" l="1"/>
  <c r="C17" i="1" l="1"/>
  <c r="D10" i="1" s="1"/>
  <c r="E17" i="1"/>
  <c r="F10" i="1"/>
  <c r="G17" i="1"/>
  <c r="H11" i="1" s="1"/>
  <c r="I17" i="1"/>
  <c r="J10" i="1"/>
  <c r="D11" i="1"/>
  <c r="F11" i="1"/>
  <c r="J11" i="1"/>
  <c r="F12" i="1"/>
  <c r="J12" i="1"/>
  <c r="F13" i="1"/>
  <c r="J13" i="1"/>
  <c r="F14" i="1"/>
  <c r="J14" i="1"/>
  <c r="D15" i="1"/>
  <c r="F15" i="1"/>
  <c r="J15" i="1"/>
  <c r="F16" i="1"/>
  <c r="J16" i="1"/>
  <c r="C22" i="1"/>
  <c r="C30" i="1"/>
  <c r="C36" i="1"/>
  <c r="D32" i="1" s="1"/>
  <c r="C44" i="1"/>
  <c r="C51" i="1"/>
  <c r="E22" i="1"/>
  <c r="F21" i="1" s="1"/>
  <c r="E30" i="1"/>
  <c r="E36" i="1"/>
  <c r="E44" i="1"/>
  <c r="E51" i="1"/>
  <c r="F46" i="1" s="1"/>
  <c r="G22" i="1"/>
  <c r="G30" i="1"/>
  <c r="G36" i="1"/>
  <c r="H32" i="1" s="1"/>
  <c r="G44" i="1"/>
  <c r="H38" i="1" s="1"/>
  <c r="G51" i="1"/>
  <c r="I22" i="1"/>
  <c r="I30" i="1"/>
  <c r="I36" i="1"/>
  <c r="J34" i="1" s="1"/>
  <c r="I44" i="1"/>
  <c r="I51" i="1"/>
  <c r="D19" i="1"/>
  <c r="F19" i="1"/>
  <c r="H19" i="1"/>
  <c r="D20" i="1"/>
  <c r="H20" i="1"/>
  <c r="D21" i="1"/>
  <c r="H21" i="1"/>
  <c r="D24" i="1"/>
  <c r="F24" i="1"/>
  <c r="H24" i="1"/>
  <c r="J24" i="1"/>
  <c r="D25" i="1"/>
  <c r="F25" i="1"/>
  <c r="H25" i="1"/>
  <c r="J25" i="1"/>
  <c r="D26" i="1"/>
  <c r="F26" i="1"/>
  <c r="H26" i="1"/>
  <c r="J26" i="1"/>
  <c r="D27" i="1"/>
  <c r="F27" i="1"/>
  <c r="H27" i="1"/>
  <c r="J27" i="1"/>
  <c r="D28" i="1"/>
  <c r="F28" i="1"/>
  <c r="H28" i="1"/>
  <c r="J28" i="1"/>
  <c r="D29" i="1"/>
  <c r="F29" i="1"/>
  <c r="H29" i="1"/>
  <c r="J29" i="1"/>
  <c r="F32" i="1"/>
  <c r="J32" i="1"/>
  <c r="F33" i="1"/>
  <c r="D34" i="1"/>
  <c r="F34" i="1"/>
  <c r="F35" i="1"/>
  <c r="D38" i="1"/>
  <c r="F38" i="1"/>
  <c r="J38" i="1"/>
  <c r="D39" i="1"/>
  <c r="F39" i="1"/>
  <c r="J39" i="1"/>
  <c r="D40" i="1"/>
  <c r="F40" i="1"/>
  <c r="J40" i="1"/>
  <c r="D41" i="1"/>
  <c r="F41" i="1"/>
  <c r="J41" i="1"/>
  <c r="D42" i="1"/>
  <c r="F42" i="1"/>
  <c r="J42" i="1"/>
  <c r="D43" i="1"/>
  <c r="F43" i="1"/>
  <c r="J43" i="1"/>
  <c r="D46" i="1"/>
  <c r="H46" i="1"/>
  <c r="J46" i="1"/>
  <c r="D47" i="1"/>
  <c r="H47" i="1"/>
  <c r="J47" i="1"/>
  <c r="D48" i="1"/>
  <c r="H48" i="1"/>
  <c r="J48" i="1"/>
  <c r="D49" i="1"/>
  <c r="H49" i="1"/>
  <c r="J49" i="1"/>
  <c r="D50" i="1"/>
  <c r="H50" i="1"/>
  <c r="J50" i="1"/>
  <c r="F50" i="1" l="1"/>
  <c r="F49" i="1"/>
  <c r="F48" i="1"/>
  <c r="F47" i="1"/>
  <c r="D35" i="1"/>
  <c r="J33" i="1"/>
  <c r="F20" i="1"/>
  <c r="C52" i="1"/>
  <c r="D16" i="1"/>
  <c r="D12" i="1"/>
  <c r="D33" i="1"/>
  <c r="D14" i="1"/>
  <c r="H10" i="1"/>
  <c r="D17" i="1"/>
  <c r="J35" i="1"/>
  <c r="D36" i="1"/>
  <c r="I52" i="1"/>
  <c r="J17" i="1" s="1"/>
  <c r="E52" i="1"/>
  <c r="F52" i="1" s="1"/>
  <c r="D13" i="1"/>
  <c r="F30" i="1"/>
  <c r="F17" i="1"/>
  <c r="F22" i="1"/>
  <c r="J21" i="1"/>
  <c r="J20" i="1"/>
  <c r="J19" i="1"/>
  <c r="G52" i="1"/>
  <c r="H43" i="1"/>
  <c r="H42" i="1"/>
  <c r="H41" i="1"/>
  <c r="H40" i="1"/>
  <c r="H39" i="1"/>
  <c r="H35" i="1"/>
  <c r="H34" i="1"/>
  <c r="H33" i="1"/>
  <c r="H16" i="1"/>
  <c r="H15" i="1"/>
  <c r="H14" i="1"/>
  <c r="H13" i="1"/>
  <c r="H12" i="1"/>
  <c r="J22" i="1" l="1"/>
  <c r="J52" i="1"/>
  <c r="F51" i="1"/>
  <c r="D51" i="1"/>
  <c r="D44" i="1"/>
  <c r="D22" i="1"/>
  <c r="D30" i="1"/>
  <c r="D52" i="1"/>
  <c r="J30" i="1"/>
  <c r="J36" i="1"/>
  <c r="F36" i="1"/>
  <c r="J44" i="1"/>
  <c r="F44" i="1"/>
  <c r="J51" i="1"/>
  <c r="H22" i="1"/>
  <c r="H30" i="1"/>
  <c r="H51" i="1"/>
  <c r="H52" i="1"/>
  <c r="H17" i="1"/>
  <c r="H36" i="1"/>
  <c r="H44" i="1"/>
</calcChain>
</file>

<file path=xl/comments1.xml><?xml version="1.0" encoding="utf-8"?>
<comments xmlns="http://schemas.openxmlformats.org/spreadsheetml/2006/main">
  <authors>
    <author>Author</author>
  </authors>
  <commentList>
    <comment ref="B6" authorId="0">
      <text>
        <r>
          <rPr>
            <sz val="10"/>
            <color indexed="81"/>
            <rFont val="Arial"/>
            <family val="2"/>
          </rPr>
          <t>This template is a marketing budget for each quarter. It shows the expenditures
for each major marketing function (Advertising, Promotion, Marketing Research, 
etc.)  and the percentage those expenditures represent to the total marketing 
expenses for the quarter. The percentage shown for each specific expense is the 
percentage that the expense is of the total expense for that category.</t>
        </r>
      </text>
    </comment>
  </commentList>
</comments>
</file>

<file path=xl/sharedStrings.xml><?xml version="1.0" encoding="utf-8"?>
<sst xmlns="http://schemas.openxmlformats.org/spreadsheetml/2006/main" count="58" uniqueCount="37">
  <si>
    <t>Quarterly Marketing Budget</t>
  </si>
  <si>
    <t>Quarter 1</t>
  </si>
  <si>
    <t>Quarter 2</t>
  </si>
  <si>
    <t>Quarter 3</t>
  </si>
  <si>
    <t>Quarter 4</t>
  </si>
  <si>
    <t>Advertising</t>
  </si>
  <si>
    <t>Expenses</t>
  </si>
  <si>
    <t xml:space="preserve">% Total </t>
  </si>
  <si>
    <t>Print</t>
  </si>
  <si>
    <t>Radio</t>
  </si>
  <si>
    <t>Television</t>
  </si>
  <si>
    <t>Direct Mail</t>
  </si>
  <si>
    <t>Point of Purchase</t>
  </si>
  <si>
    <t>Co-op</t>
  </si>
  <si>
    <t>Other</t>
  </si>
  <si>
    <t>Totals</t>
  </si>
  <si>
    <t>Sales Promotion</t>
  </si>
  <si>
    <t>Trade Shows</t>
  </si>
  <si>
    <t>Sales Force Promotion</t>
  </si>
  <si>
    <t>G&amp;A</t>
  </si>
  <si>
    <t>Clerical</t>
  </si>
  <si>
    <t>Managerial</t>
  </si>
  <si>
    <t>Telephone</t>
  </si>
  <si>
    <t>Travel</t>
  </si>
  <si>
    <t>Supplies</t>
  </si>
  <si>
    <t>HR Development</t>
  </si>
  <si>
    <t>Videos</t>
  </si>
  <si>
    <t>Workshops</t>
  </si>
  <si>
    <t>Tuition / Seminars</t>
  </si>
  <si>
    <t>Sales Force</t>
  </si>
  <si>
    <t>Motivational Programs</t>
  </si>
  <si>
    <t>Recruiting</t>
  </si>
  <si>
    <t>Salaries and Benefits</t>
  </si>
  <si>
    <t>Training</t>
  </si>
  <si>
    <t>Market Research</t>
  </si>
  <si>
    <t>Grand Totals</t>
  </si>
  <si>
    <t>For the Period Ending 12/31/2009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</si>
</sst>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0.0%"/>
    <numFmt numFmtId="171" formatCode="mmmm\ d\,\ yyyy"/>
  </numFmts>
  <fonts count="39" x14ac:knownFonts="1">
    <font>
      <sz val="10"/>
      <name val="Arial"/>
    </font>
    <font>
      <sz val="10"/>
      <name val="Arial"/>
      <family val="2"/>
    </font>
    <font>
      <sz val="10"/>
      <name val="Arial"/>
      <family val="2"/>
    </font>
    <font>
      <b/>
      <sz val="26"/>
      <color indexed="9"/>
      <name val="Times New Roman"/>
      <family val="1"/>
    </font>
    <font>
      <sz val="10"/>
      <color indexed="9"/>
      <name val="Arial"/>
      <family val="2"/>
    </font>
    <font>
      <b/>
      <sz val="12"/>
      <name val="Arial"/>
      <family val="2"/>
    </font>
    <font>
      <b/>
      <sz val="10"/>
      <name val="Arial"/>
      <family val="2"/>
    </font>
    <font>
      <sz val="9"/>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top/>
      <bottom style="double">
        <color indexed="8"/>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5"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43"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9" fillId="0" borderId="0" applyNumberFormat="0" applyFill="0" applyBorder="0" applyAlignment="0" applyProtection="0">
      <alignment vertical="top"/>
      <protection locked="0"/>
    </xf>
    <xf numFmtId="0" fontId="33" fillId="10" borderId="3" applyNumberFormat="0" applyAlignment="0" applyProtection="0"/>
    <xf numFmtId="43" fontId="14" fillId="0" borderId="10"/>
    <xf numFmtId="0" fontId="34" fillId="0" borderId="11" applyNumberFormat="0" applyFill="0" applyAlignment="0" applyProtection="0"/>
    <xf numFmtId="44"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69" fontId="21" fillId="25" borderId="16"/>
    <xf numFmtId="168"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8" fillId="0" borderId="0" applyNumberFormat="0" applyFill="0" applyBorder="0" applyAlignment="0" applyProtection="0"/>
  </cellStyleXfs>
  <cellXfs count="26">
    <xf numFmtId="0" fontId="0" fillId="0" borderId="0" xfId="0"/>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0" fillId="0" borderId="0" xfId="0" applyProtection="1"/>
    <xf numFmtId="171" fontId="5" fillId="28" borderId="0" xfId="0" applyNumberFormat="1" applyFont="1" applyFill="1" applyAlignment="1" applyProtection="1">
      <alignment horizontal="centerContinuous"/>
      <protection locked="0"/>
    </xf>
    <xf numFmtId="0" fontId="2" fillId="24" borderId="0" xfId="0" applyFont="1" applyFill="1" applyAlignment="1" applyProtection="1">
      <alignment horizontal="centerContinuous"/>
    </xf>
    <xf numFmtId="0" fontId="5" fillId="28" borderId="0" xfId="0" applyFont="1" applyFill="1" applyAlignment="1" applyProtection="1">
      <alignment horizontal="centerContinuous"/>
      <protection locked="0"/>
    </xf>
    <xf numFmtId="0" fontId="2" fillId="24" borderId="0" xfId="0" applyFont="1" applyFill="1" applyProtection="1"/>
    <xf numFmtId="0" fontId="2" fillId="29" borderId="18" xfId="0" applyFont="1" applyFill="1" applyBorder="1" applyAlignment="1" applyProtection="1">
      <alignment horizontal="centerContinuous"/>
    </xf>
    <xf numFmtId="0" fontId="2" fillId="29" borderId="19" xfId="0" applyFont="1" applyFill="1" applyBorder="1" applyAlignment="1" applyProtection="1">
      <alignment horizontal="centerContinuous"/>
    </xf>
    <xf numFmtId="0" fontId="6" fillId="24" borderId="0" xfId="0" applyFont="1" applyFill="1" applyProtection="1"/>
    <xf numFmtId="0" fontId="2" fillId="29" borderId="20" xfId="0" applyFont="1" applyFill="1" applyBorder="1" applyAlignment="1" applyProtection="1">
      <alignment horizontal="center"/>
    </xf>
    <xf numFmtId="0" fontId="2" fillId="29" borderId="21" xfId="0" applyFont="1" applyFill="1" applyBorder="1" applyAlignment="1" applyProtection="1">
      <alignment horizontal="right"/>
    </xf>
    <xf numFmtId="0" fontId="2" fillId="29" borderId="22" xfId="0" applyFont="1" applyFill="1" applyBorder="1" applyAlignment="1" applyProtection="1">
      <alignment horizontal="center"/>
    </xf>
    <xf numFmtId="5" fontId="7" fillId="28" borderId="0" xfId="0" applyNumberFormat="1" applyFont="1" applyFill="1" applyProtection="1">
      <protection locked="0"/>
    </xf>
    <xf numFmtId="170" fontId="7" fillId="24" borderId="0" xfId="0" applyNumberFormat="1" applyFont="1" applyFill="1" applyProtection="1"/>
    <xf numFmtId="37" fontId="7" fillId="28" borderId="0" xfId="0" applyNumberFormat="1" applyFont="1" applyFill="1" applyProtection="1">
      <protection locked="0"/>
    </xf>
    <xf numFmtId="0" fontId="2" fillId="28" borderId="0" xfId="0" applyFont="1" applyFill="1" applyProtection="1">
      <protection locked="0"/>
    </xf>
    <xf numFmtId="37" fontId="7" fillId="28" borderId="22" xfId="0" applyNumberFormat="1" applyFont="1" applyFill="1" applyBorder="1" applyProtection="1">
      <protection locked="0"/>
    </xf>
    <xf numFmtId="170" fontId="7" fillId="24" borderId="22" xfId="0" applyNumberFormat="1" applyFont="1" applyFill="1" applyBorder="1" applyProtection="1"/>
    <xf numFmtId="5" fontId="7" fillId="29" borderId="23" xfId="0" applyNumberFormat="1" applyFont="1" applyFill="1" applyBorder="1" applyProtection="1"/>
    <xf numFmtId="170" fontId="7" fillId="29" borderId="23" xfId="0" applyNumberFormat="1" applyFont="1" applyFill="1" applyBorder="1" applyProtection="1"/>
    <xf numFmtId="0" fontId="7" fillId="24" borderId="0" xfId="0" applyFont="1" applyFill="1" applyProtection="1"/>
    <xf numFmtId="9" fontId="7" fillId="29" borderId="23" xfId="0" applyNumberFormat="1" applyFont="1" applyFill="1" applyBorder="1" applyProtection="1"/>
    <xf numFmtId="0" fontId="9" fillId="0" borderId="0" xfId="52" applyFont="1" applyAlignment="1" applyProtection="1">
      <alignment horizontal="center"/>
    </xf>
    <xf numFmtId="0" fontId="9"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5">
    <pageSetUpPr autoPageBreaks="0" fitToPage="1"/>
  </sheetPr>
  <dimension ref="B3:J55"/>
  <sheetViews>
    <sheetView showGridLines="0" showRowColHeaders="0" tabSelected="1" zoomScaleNormal="100" workbookViewId="0">
      <selection activeCell="L6" sqref="L6"/>
    </sheetView>
  </sheetViews>
  <sheetFormatPr defaultRowHeight="12.75" x14ac:dyDescent="0.2"/>
  <cols>
    <col min="1" max="1" width="1.7109375" style="3" customWidth="1"/>
    <col min="2" max="2" width="21" style="3" customWidth="1"/>
    <col min="3" max="3" width="11.5703125" style="3" customWidth="1"/>
    <col min="4" max="4" width="8.85546875" style="3" customWidth="1"/>
    <col min="5" max="5" width="11.5703125" style="3" customWidth="1"/>
    <col min="6" max="6" width="8.85546875" style="3" customWidth="1"/>
    <col min="7" max="7" width="11.5703125" style="3" customWidth="1"/>
    <col min="8" max="8" width="8.85546875" style="3" customWidth="1"/>
    <col min="9" max="9" width="11.5703125" style="3" customWidth="1"/>
    <col min="10" max="10" width="8.85546875" style="3" customWidth="1"/>
    <col min="11" max="11" width="4.7109375" style="3" customWidth="1"/>
    <col min="12" max="16384" width="9.140625" style="3"/>
  </cols>
  <sheetData>
    <row r="3" spans="2:10" ht="36.75" customHeight="1" x14ac:dyDescent="0.2">
      <c r="B3" s="1" t="s">
        <v>0</v>
      </c>
      <c r="C3" s="2"/>
      <c r="D3" s="2"/>
      <c r="E3" s="2"/>
      <c r="F3" s="2"/>
      <c r="G3" s="2"/>
      <c r="H3" s="2"/>
      <c r="I3" s="2"/>
      <c r="J3" s="2"/>
    </row>
    <row r="4" spans="2:10" ht="15.75" x14ac:dyDescent="0.25">
      <c r="B4" s="4">
        <f ca="1">NOW()</f>
        <v>41858.350690162035</v>
      </c>
      <c r="C4" s="5"/>
      <c r="D4" s="5"/>
      <c r="E4" s="5"/>
      <c r="F4" s="5"/>
      <c r="G4" s="5"/>
      <c r="H4" s="5"/>
      <c r="I4" s="5"/>
      <c r="J4" s="5"/>
    </row>
    <row r="5" spans="2:10" ht="15.75" x14ac:dyDescent="0.25">
      <c r="B5" s="6" t="s">
        <v>36</v>
      </c>
      <c r="C5" s="5"/>
      <c r="D5" s="5"/>
      <c r="E5" s="5"/>
      <c r="F5" s="5"/>
      <c r="G5" s="5"/>
      <c r="H5" s="5"/>
      <c r="I5" s="5"/>
      <c r="J5" s="5"/>
    </row>
    <row r="6" spans="2:10" x14ac:dyDescent="0.2">
      <c r="C6" s="7"/>
      <c r="D6" s="7"/>
      <c r="E6" s="7"/>
      <c r="F6" s="7"/>
      <c r="G6" s="7"/>
      <c r="H6" s="7"/>
      <c r="I6" s="7"/>
      <c r="J6" s="7"/>
    </row>
    <row r="7" spans="2:10" x14ac:dyDescent="0.2">
      <c r="B7" s="7"/>
      <c r="C7" s="7"/>
      <c r="D7" s="7"/>
      <c r="E7" s="7"/>
      <c r="F7" s="7"/>
      <c r="G7" s="7"/>
      <c r="H7" s="7"/>
      <c r="I7" s="7"/>
      <c r="J7" s="7"/>
    </row>
    <row r="8" spans="2:10" x14ac:dyDescent="0.2">
      <c r="B8" s="7"/>
      <c r="C8" s="8" t="s">
        <v>1</v>
      </c>
      <c r="D8" s="9"/>
      <c r="E8" s="8" t="s">
        <v>2</v>
      </c>
      <c r="F8" s="9"/>
      <c r="G8" s="8" t="s">
        <v>3</v>
      </c>
      <c r="H8" s="9"/>
      <c r="I8" s="8" t="s">
        <v>4</v>
      </c>
      <c r="J8" s="9"/>
    </row>
    <row r="9" spans="2:10" x14ac:dyDescent="0.2">
      <c r="B9" s="10" t="s">
        <v>5</v>
      </c>
      <c r="C9" s="11" t="s">
        <v>6</v>
      </c>
      <c r="D9" s="12" t="s">
        <v>7</v>
      </c>
      <c r="E9" s="13" t="s">
        <v>6</v>
      </c>
      <c r="F9" s="12" t="s">
        <v>7</v>
      </c>
      <c r="G9" s="13" t="s">
        <v>6</v>
      </c>
      <c r="H9" s="12" t="s">
        <v>7</v>
      </c>
      <c r="I9" s="13" t="s">
        <v>6</v>
      </c>
      <c r="J9" s="12" t="s">
        <v>7</v>
      </c>
    </row>
    <row r="10" spans="2:10" x14ac:dyDescent="0.2">
      <c r="B10" s="7" t="s">
        <v>8</v>
      </c>
      <c r="C10" s="14">
        <v>10000</v>
      </c>
      <c r="D10" s="15">
        <f>IF(SUM(C10:C16),+C10/C17,"")</f>
        <v>0.11627906976744186</v>
      </c>
      <c r="E10" s="14">
        <v>12000</v>
      </c>
      <c r="F10" s="15">
        <f>IF(SUM(E10:E16),+E10/E17,"")</f>
        <v>0.12371134020618557</v>
      </c>
      <c r="G10" s="14">
        <v>10000</v>
      </c>
      <c r="H10" s="15">
        <f>IF(SUM(G10:G16),+G10/G17,"")</f>
        <v>0.11627906976744186</v>
      </c>
      <c r="I10" s="14">
        <v>12000</v>
      </c>
      <c r="J10" s="15">
        <f>IF(SUM(I10:I16),+I10/I17,"")</f>
        <v>0.12371134020618557</v>
      </c>
    </row>
    <row r="11" spans="2:10" x14ac:dyDescent="0.2">
      <c r="B11" s="7" t="s">
        <v>9</v>
      </c>
      <c r="C11" s="16">
        <v>10000</v>
      </c>
      <c r="D11" s="15">
        <f>IF(SUM(C10:C16),+C11/C17,"")</f>
        <v>0.11627906976744186</v>
      </c>
      <c r="E11" s="16">
        <v>11000</v>
      </c>
      <c r="F11" s="15">
        <f>IF(SUM(E10:E16),+E11/E17,"")</f>
        <v>0.1134020618556701</v>
      </c>
      <c r="G11" s="16">
        <v>10000</v>
      </c>
      <c r="H11" s="15">
        <f>IF(SUM(G10:G16),+G11/G17,"")</f>
        <v>0.11627906976744186</v>
      </c>
      <c r="I11" s="16">
        <v>11000</v>
      </c>
      <c r="J11" s="15">
        <f>IF(SUM(I10:I16),+I11/I17,"")</f>
        <v>0.1134020618556701</v>
      </c>
    </row>
    <row r="12" spans="2:10" x14ac:dyDescent="0.2">
      <c r="B12" s="7" t="s">
        <v>10</v>
      </c>
      <c r="C12" s="16">
        <v>25000</v>
      </c>
      <c r="D12" s="15">
        <f>IF(SUM(C10:C16),+C12/C17,"")</f>
        <v>0.29069767441860467</v>
      </c>
      <c r="E12" s="16">
        <v>28000</v>
      </c>
      <c r="F12" s="15">
        <f>IF(SUM(E10:E16),+E12/E17,"")</f>
        <v>0.28865979381443296</v>
      </c>
      <c r="G12" s="16">
        <v>25000</v>
      </c>
      <c r="H12" s="15">
        <f>IF(SUM(G10:G16),+G12/G17,"")</f>
        <v>0.29069767441860467</v>
      </c>
      <c r="I12" s="16">
        <v>28000</v>
      </c>
      <c r="J12" s="15">
        <f>IF(SUM(I10:I16),+I12/I17,"")</f>
        <v>0.28865979381443296</v>
      </c>
    </row>
    <row r="13" spans="2:10" x14ac:dyDescent="0.2">
      <c r="B13" s="7" t="s">
        <v>11</v>
      </c>
      <c r="C13" s="16">
        <v>30000</v>
      </c>
      <c r="D13" s="15">
        <f>IF(SUM(C10:C16),+C13/C17,"")</f>
        <v>0.34883720930232559</v>
      </c>
      <c r="E13" s="16">
        <v>32000</v>
      </c>
      <c r="F13" s="15">
        <f>IF(SUM(E10:E16),+E13/E17,"")</f>
        <v>0.32989690721649484</v>
      </c>
      <c r="G13" s="16">
        <v>30000</v>
      </c>
      <c r="H13" s="15">
        <f>IF(SUM(G10:G16),+G13/G17,"")</f>
        <v>0.34883720930232559</v>
      </c>
      <c r="I13" s="16">
        <v>32000</v>
      </c>
      <c r="J13" s="15">
        <f>IF(SUM(I10:I16),+I13/I17,"")</f>
        <v>0.32989690721649484</v>
      </c>
    </row>
    <row r="14" spans="2:10" x14ac:dyDescent="0.2">
      <c r="B14" s="7" t="s">
        <v>12</v>
      </c>
      <c r="C14" s="16">
        <v>5000</v>
      </c>
      <c r="D14" s="15">
        <f>IF(SUM(C10:C16),+C14/C17,"")</f>
        <v>5.8139534883720929E-2</v>
      </c>
      <c r="E14" s="16">
        <v>6000</v>
      </c>
      <c r="F14" s="15">
        <f>IF(SUM(E10:E16),+E14/E17,"")</f>
        <v>6.1855670103092786E-2</v>
      </c>
      <c r="G14" s="16">
        <v>5000</v>
      </c>
      <c r="H14" s="15">
        <f>IF(SUM(G10:G16),+G14/G17,"")</f>
        <v>5.8139534883720929E-2</v>
      </c>
      <c r="I14" s="16">
        <v>6000</v>
      </c>
      <c r="J14" s="15">
        <f>IF(SUM(I10:I16),+I14/I17,"")</f>
        <v>6.1855670103092786E-2</v>
      </c>
    </row>
    <row r="15" spans="2:10" x14ac:dyDescent="0.2">
      <c r="B15" s="7" t="s">
        <v>13</v>
      </c>
      <c r="C15" s="16">
        <v>5000</v>
      </c>
      <c r="D15" s="15">
        <f>IF(SUM(C10:C16),+C15/C17,"")</f>
        <v>5.8139534883720929E-2</v>
      </c>
      <c r="E15" s="16">
        <v>7000</v>
      </c>
      <c r="F15" s="15">
        <f>IF(SUM(E10:E16),+E15/E17,"")</f>
        <v>7.2164948453608241E-2</v>
      </c>
      <c r="G15" s="16">
        <v>5000</v>
      </c>
      <c r="H15" s="15">
        <f>IF(SUM(G10:G16),+G15/G17,"")</f>
        <v>5.8139534883720929E-2</v>
      </c>
      <c r="I15" s="16">
        <v>7000</v>
      </c>
      <c r="J15" s="15">
        <f>IF(SUM(I10:I16),+I15/I17,"")</f>
        <v>7.2164948453608241E-2</v>
      </c>
    </row>
    <row r="16" spans="2:10" x14ac:dyDescent="0.2">
      <c r="B16" s="17" t="s">
        <v>14</v>
      </c>
      <c r="C16" s="18">
        <v>1000</v>
      </c>
      <c r="D16" s="19">
        <f>IF(SUM(C10:C16),+C16/C17,"")</f>
        <v>1.1627906976744186E-2</v>
      </c>
      <c r="E16" s="18">
        <v>1000</v>
      </c>
      <c r="F16" s="19">
        <f>IF(SUM(E10:E16),+E16/E17,"")</f>
        <v>1.0309278350515464E-2</v>
      </c>
      <c r="G16" s="18">
        <v>1000</v>
      </c>
      <c r="H16" s="19">
        <f>IF(SUM(G10:G16),+G16/G17,"")</f>
        <v>1.1627906976744186E-2</v>
      </c>
      <c r="I16" s="18">
        <v>1000</v>
      </c>
      <c r="J16" s="19">
        <f>IF(SUM(I10:I16),+I16/I17,"")</f>
        <v>1.0309278350515464E-2</v>
      </c>
    </row>
    <row r="17" spans="2:10" ht="13.5" thickBot="1" x14ac:dyDescent="0.25">
      <c r="B17" s="7" t="s">
        <v>15</v>
      </c>
      <c r="C17" s="20">
        <f>IF(SUM(C10:C16),SUM(C10:C16),"")</f>
        <v>86000</v>
      </c>
      <c r="D17" s="21">
        <f>IF(SUM(C10:C16),C17/C52,"")</f>
        <v>0.12044817927170869</v>
      </c>
      <c r="E17" s="20">
        <f>IF(SUM(E10:E16),SUM(E10:E16),"")</f>
        <v>97000</v>
      </c>
      <c r="F17" s="21">
        <f>IF(SUM(E10:E16),E17/E52,"")</f>
        <v>0.13099257258609048</v>
      </c>
      <c r="G17" s="20">
        <f>IF(SUM(G10:G16),SUM(G10:G16),"")</f>
        <v>86000</v>
      </c>
      <c r="H17" s="21">
        <f>IF(SUM(G10:G16),G17/G52,"")</f>
        <v>0.12044817927170869</v>
      </c>
      <c r="I17" s="20">
        <f>IF(SUM(I10:I16),SUM(I10:I16),"")</f>
        <v>97000</v>
      </c>
      <c r="J17" s="21">
        <f>IF(SUM(I10:I16),I17/I52,"")</f>
        <v>0.13099257258609048</v>
      </c>
    </row>
    <row r="18" spans="2:10" ht="13.5" thickTop="1" x14ac:dyDescent="0.2">
      <c r="B18" s="10" t="s">
        <v>16</v>
      </c>
      <c r="C18" s="22"/>
      <c r="D18" s="22"/>
      <c r="E18" s="22"/>
      <c r="F18" s="22"/>
      <c r="G18" s="22"/>
      <c r="H18" s="22"/>
      <c r="I18" s="22"/>
      <c r="J18" s="22"/>
    </row>
    <row r="19" spans="2:10" x14ac:dyDescent="0.2">
      <c r="B19" s="7" t="s">
        <v>17</v>
      </c>
      <c r="C19" s="14">
        <v>2000</v>
      </c>
      <c r="D19" s="15">
        <f>IF(SUM(C19:C21),C19/C22,"")</f>
        <v>0.15384615384615385</v>
      </c>
      <c r="E19" s="14">
        <v>3000</v>
      </c>
      <c r="F19" s="15">
        <f>IF(SUM(E19:E21),E19/E22,"")</f>
        <v>0.54545454545454541</v>
      </c>
      <c r="G19" s="14">
        <v>2000</v>
      </c>
      <c r="H19" s="15">
        <f>IF(SUM(G19:G21),G19/G22,"")</f>
        <v>0.15384615384615385</v>
      </c>
      <c r="I19" s="14">
        <v>3000</v>
      </c>
      <c r="J19" s="15">
        <f>IF(SUM(I19:I21),I19/I22,"")</f>
        <v>0.54545454545454541</v>
      </c>
    </row>
    <row r="20" spans="2:10" x14ac:dyDescent="0.2">
      <c r="B20" s="7" t="s">
        <v>18</v>
      </c>
      <c r="C20" s="16">
        <v>10000</v>
      </c>
      <c r="D20" s="15">
        <f>IF(SUM(C19:C21),C20/C22,"")</f>
        <v>0.76923076923076927</v>
      </c>
      <c r="E20" s="16">
        <v>2000</v>
      </c>
      <c r="F20" s="15">
        <f>IF(SUM(E19:E21),E20/E22,"")</f>
        <v>0.36363636363636365</v>
      </c>
      <c r="G20" s="16">
        <v>10000</v>
      </c>
      <c r="H20" s="15">
        <f>IF(SUM(G19:G21),G20/G22,"")</f>
        <v>0.76923076923076927</v>
      </c>
      <c r="I20" s="16">
        <v>2000</v>
      </c>
      <c r="J20" s="15">
        <f>IF(SUM(I19:I21),I20/I22,"")</f>
        <v>0.36363636363636365</v>
      </c>
    </row>
    <row r="21" spans="2:10" x14ac:dyDescent="0.2">
      <c r="B21" s="17" t="s">
        <v>14</v>
      </c>
      <c r="C21" s="18">
        <v>1000</v>
      </c>
      <c r="D21" s="19">
        <f>IF(SUM(C19:C21),C21/C22,"")</f>
        <v>7.6923076923076927E-2</v>
      </c>
      <c r="E21" s="18">
        <v>500</v>
      </c>
      <c r="F21" s="19">
        <f>IF(SUM(E19:E21),E21/E22,"")</f>
        <v>9.0909090909090912E-2</v>
      </c>
      <c r="G21" s="18">
        <v>1000</v>
      </c>
      <c r="H21" s="19">
        <f>IF(SUM(G19:G21),G21/G22,"")</f>
        <v>7.6923076923076927E-2</v>
      </c>
      <c r="I21" s="18">
        <v>500</v>
      </c>
      <c r="J21" s="19">
        <f>IF(SUM(I19:I21),I21/I22,"")</f>
        <v>9.0909090909090912E-2</v>
      </c>
    </row>
    <row r="22" spans="2:10" ht="13.5" thickBot="1" x14ac:dyDescent="0.25">
      <c r="B22" s="7" t="s">
        <v>15</v>
      </c>
      <c r="C22" s="20">
        <f>IF(SUM(C19:C21),SUM(C19:C21),"")</f>
        <v>13000</v>
      </c>
      <c r="D22" s="21">
        <f>IF(SUM(C19:C21),+C22/C52,"")</f>
        <v>1.8207282913165267E-2</v>
      </c>
      <c r="E22" s="20">
        <f>IF(SUM(E19:E21),SUM(E19:E21),"")</f>
        <v>5500</v>
      </c>
      <c r="F22" s="21">
        <f>IF(SUM(E19:E21),+E22/E52,"")</f>
        <v>7.4274139095205942E-3</v>
      </c>
      <c r="G22" s="20">
        <f>IF(SUM(G19:G21),SUM(G19:G21),"")</f>
        <v>13000</v>
      </c>
      <c r="H22" s="21">
        <f>IF(SUM(G19:G21),+G22/G52,"")</f>
        <v>1.8207282913165267E-2</v>
      </c>
      <c r="I22" s="20">
        <f>IF(SUM(I19:I21),SUM(I19:I21),"")</f>
        <v>5500</v>
      </c>
      <c r="J22" s="21">
        <f>IF(SUM(I19:I21),+I22/I52,"")</f>
        <v>7.4274139095205942E-3</v>
      </c>
    </row>
    <row r="23" spans="2:10" ht="13.5" thickTop="1" x14ac:dyDescent="0.2">
      <c r="B23" s="10" t="s">
        <v>19</v>
      </c>
      <c r="C23" s="22"/>
      <c r="D23" s="22"/>
      <c r="E23" s="15"/>
      <c r="F23" s="22"/>
      <c r="G23" s="22"/>
      <c r="H23" s="22"/>
      <c r="I23" s="22"/>
      <c r="J23" s="22"/>
    </row>
    <row r="24" spans="2:10" x14ac:dyDescent="0.2">
      <c r="B24" s="7" t="s">
        <v>20</v>
      </c>
      <c r="C24" s="14">
        <v>100000</v>
      </c>
      <c r="D24" s="15">
        <f>IF(SUM(C24:C29),C24/C30,"")</f>
        <v>0.27472527472527475</v>
      </c>
      <c r="E24" s="14">
        <v>110000</v>
      </c>
      <c r="F24" s="15">
        <f>IF(SUM(E24:E29),E24/E30,"")</f>
        <v>0.2842377260981912</v>
      </c>
      <c r="G24" s="14">
        <v>100000</v>
      </c>
      <c r="H24" s="15">
        <f>IF(SUM(G24:G29),G24/G30,"")</f>
        <v>0.27472527472527475</v>
      </c>
      <c r="I24" s="14">
        <v>110000</v>
      </c>
      <c r="J24" s="15">
        <f>IF(SUM(I24:I29),I24/I30,"")</f>
        <v>0.2842377260981912</v>
      </c>
    </row>
    <row r="25" spans="2:10" x14ac:dyDescent="0.2">
      <c r="B25" s="7" t="s">
        <v>21</v>
      </c>
      <c r="C25" s="16">
        <v>200000</v>
      </c>
      <c r="D25" s="15">
        <f>IF(SUM(C24:C29),C25/C30,"")</f>
        <v>0.5494505494505495</v>
      </c>
      <c r="E25" s="16">
        <v>210000</v>
      </c>
      <c r="F25" s="15">
        <f>IF(SUM(E24:E29),E25/E30,"")</f>
        <v>0.54263565891472865</v>
      </c>
      <c r="G25" s="16">
        <v>200000</v>
      </c>
      <c r="H25" s="15">
        <f>IF(SUM(G24:G29),G25/G30,"")</f>
        <v>0.5494505494505495</v>
      </c>
      <c r="I25" s="16">
        <v>210000</v>
      </c>
      <c r="J25" s="15">
        <f>IF(SUM(I24:I29),I25/I30,"")</f>
        <v>0.54263565891472865</v>
      </c>
    </row>
    <row r="26" spans="2:10" x14ac:dyDescent="0.2">
      <c r="B26" s="7" t="s">
        <v>22</v>
      </c>
      <c r="C26" s="16">
        <v>40000</v>
      </c>
      <c r="D26" s="15">
        <f>IF(SUM(C24:C29),C26/C30,"")</f>
        <v>0.10989010989010989</v>
      </c>
      <c r="E26" s="16">
        <v>41000</v>
      </c>
      <c r="F26" s="15">
        <f>IF(SUM(E24:E29),E26/E30,"")</f>
        <v>0.10594315245478036</v>
      </c>
      <c r="G26" s="16">
        <v>40000</v>
      </c>
      <c r="H26" s="15">
        <f>IF(SUM(G24:G29),G26/G30,"")</f>
        <v>0.10989010989010989</v>
      </c>
      <c r="I26" s="16">
        <v>41000</v>
      </c>
      <c r="J26" s="15">
        <f>IF(SUM(I24:I29),I26/I30,"")</f>
        <v>0.10594315245478036</v>
      </c>
    </row>
    <row r="27" spans="2:10" x14ac:dyDescent="0.2">
      <c r="B27" s="7" t="s">
        <v>23</v>
      </c>
      <c r="C27" s="16">
        <v>15000</v>
      </c>
      <c r="D27" s="15">
        <f>IF(SUM(C24:C29),C27/C30,"")</f>
        <v>4.1208791208791208E-2</v>
      </c>
      <c r="E27" s="16">
        <v>16000</v>
      </c>
      <c r="F27" s="15">
        <f>IF(SUM(E24:E29),E27/E30,"")</f>
        <v>4.1343669250645997E-2</v>
      </c>
      <c r="G27" s="16">
        <v>15000</v>
      </c>
      <c r="H27" s="15">
        <f>IF(SUM(G24:G29),G27/G30,"")</f>
        <v>4.1208791208791208E-2</v>
      </c>
      <c r="I27" s="16">
        <v>16000</v>
      </c>
      <c r="J27" s="15">
        <f>IF(SUM(I24:I29),I27/I30,"")</f>
        <v>4.1343669250645997E-2</v>
      </c>
    </row>
    <row r="28" spans="2:10" x14ac:dyDescent="0.2">
      <c r="B28" s="7" t="s">
        <v>24</v>
      </c>
      <c r="C28" s="16">
        <v>8000</v>
      </c>
      <c r="D28" s="15">
        <f>IF(SUM(C24:C29),C28/C30,"")</f>
        <v>2.197802197802198E-2</v>
      </c>
      <c r="E28" s="16">
        <v>9000</v>
      </c>
      <c r="F28" s="15">
        <f>IF(SUM(E24:E29),E28/E30,"")</f>
        <v>2.3255813953488372E-2</v>
      </c>
      <c r="G28" s="16">
        <v>8000</v>
      </c>
      <c r="H28" s="15">
        <f>IF(SUM(G24:G29),G28/G30,"")</f>
        <v>2.197802197802198E-2</v>
      </c>
      <c r="I28" s="16">
        <v>9000</v>
      </c>
      <c r="J28" s="15">
        <f>IF(SUM(I24:I29),I28/I30,"")</f>
        <v>2.3255813953488372E-2</v>
      </c>
    </row>
    <row r="29" spans="2:10" x14ac:dyDescent="0.2">
      <c r="B29" s="17" t="s">
        <v>14</v>
      </c>
      <c r="C29" s="18">
        <v>1000</v>
      </c>
      <c r="D29" s="19">
        <f>IF(SUM(C24:C29),C29/C30,"")</f>
        <v>2.7472527472527475E-3</v>
      </c>
      <c r="E29" s="18">
        <v>1000</v>
      </c>
      <c r="F29" s="19">
        <f>IF(SUM(E24:E29),E29/E30,"")</f>
        <v>2.5839793281653748E-3</v>
      </c>
      <c r="G29" s="18">
        <v>1000</v>
      </c>
      <c r="H29" s="19">
        <f>IF(SUM(G24:G29),G29/G30,"")</f>
        <v>2.7472527472527475E-3</v>
      </c>
      <c r="I29" s="18">
        <v>1000</v>
      </c>
      <c r="J29" s="19">
        <f>IF(SUM(I24:I29),I29/I30,"")</f>
        <v>2.5839793281653748E-3</v>
      </c>
    </row>
    <row r="30" spans="2:10" ht="13.5" thickBot="1" x14ac:dyDescent="0.25">
      <c r="B30" s="7" t="s">
        <v>15</v>
      </c>
      <c r="C30" s="20">
        <f>IF(SUM(C24:C29),SUM(C24:C29),"")</f>
        <v>364000</v>
      </c>
      <c r="D30" s="21">
        <f>IF(SUM(C24:C29),C30/C52,"")</f>
        <v>0.50980392156862742</v>
      </c>
      <c r="E30" s="20">
        <f>IF(SUM(E24:E29),SUM(E24:E29),"")</f>
        <v>387000</v>
      </c>
      <c r="F30" s="21">
        <f>IF(SUM(E24:E29),E30/E52,"")</f>
        <v>0.52261985145172185</v>
      </c>
      <c r="G30" s="20">
        <f>IF(SUM(G24:G29),SUM(G24:G29),"")</f>
        <v>364000</v>
      </c>
      <c r="H30" s="21">
        <f>IF(SUM(G24:G29),G30/G52,"")</f>
        <v>0.50980392156862742</v>
      </c>
      <c r="I30" s="20">
        <f>IF(SUM(I24:I29),SUM(I24:I29),"")</f>
        <v>387000</v>
      </c>
      <c r="J30" s="21">
        <f>IF(SUM(I24:I29),I30/I52,"")</f>
        <v>0.52261985145172185</v>
      </c>
    </row>
    <row r="31" spans="2:10" ht="13.5" thickTop="1" x14ac:dyDescent="0.2">
      <c r="B31" s="10" t="s">
        <v>25</v>
      </c>
      <c r="C31" s="22"/>
      <c r="D31" s="22"/>
      <c r="E31" s="22"/>
      <c r="F31" s="22"/>
      <c r="G31" s="22"/>
      <c r="H31" s="22"/>
      <c r="I31" s="22"/>
      <c r="J31" s="22"/>
    </row>
    <row r="32" spans="2:10" x14ac:dyDescent="0.2">
      <c r="B32" s="7" t="s">
        <v>26</v>
      </c>
      <c r="C32" s="14">
        <v>1000</v>
      </c>
      <c r="D32" s="15">
        <f>IF(SUM(C32:C35),+C32/C36,"")</f>
        <v>2.7027027027027029E-2</v>
      </c>
      <c r="E32" s="14">
        <v>1000</v>
      </c>
      <c r="F32" s="15">
        <f>IF(SUM(E32:E35),+E32/E36,"")</f>
        <v>2.7027027027027029E-2</v>
      </c>
      <c r="G32" s="14">
        <v>1000</v>
      </c>
      <c r="H32" s="15">
        <f>IF(SUM(G32:G35),+G32/G36,"")</f>
        <v>2.7027027027027029E-2</v>
      </c>
      <c r="I32" s="14">
        <v>1000</v>
      </c>
      <c r="J32" s="15">
        <f>IF(SUM(I32:I35),+I32/I36,"")</f>
        <v>2.7027027027027029E-2</v>
      </c>
    </row>
    <row r="33" spans="2:10" x14ac:dyDescent="0.2">
      <c r="B33" s="7" t="s">
        <v>27</v>
      </c>
      <c r="C33" s="16">
        <v>20000</v>
      </c>
      <c r="D33" s="15">
        <f>IF(SUM(C32:C35),+C33/C36,"")</f>
        <v>0.54054054054054057</v>
      </c>
      <c r="E33" s="16">
        <v>20000</v>
      </c>
      <c r="F33" s="15">
        <f>IF(SUM(E32:E35),+E33/E36,"")</f>
        <v>0.54054054054054057</v>
      </c>
      <c r="G33" s="16">
        <v>20000</v>
      </c>
      <c r="H33" s="15">
        <f>IF(SUM(G32:G35),+G33/G36,"")</f>
        <v>0.54054054054054057</v>
      </c>
      <c r="I33" s="16">
        <v>20000</v>
      </c>
      <c r="J33" s="15">
        <f>IF(SUM(I32:I35),+I33/I36,"")</f>
        <v>0.54054054054054057</v>
      </c>
    </row>
    <row r="34" spans="2:10" x14ac:dyDescent="0.2">
      <c r="B34" s="7" t="s">
        <v>28</v>
      </c>
      <c r="C34" s="16">
        <v>15000</v>
      </c>
      <c r="D34" s="15">
        <f>IF(SUM(C32:C35),+C34/C36,"")</f>
        <v>0.40540540540540543</v>
      </c>
      <c r="E34" s="16">
        <v>15000</v>
      </c>
      <c r="F34" s="15">
        <f>IF(SUM(E32:E35),+E34/E36,"")</f>
        <v>0.40540540540540543</v>
      </c>
      <c r="G34" s="16">
        <v>15000</v>
      </c>
      <c r="H34" s="15">
        <f>IF(SUM(G32:G35),+G34/G36,"")</f>
        <v>0.40540540540540543</v>
      </c>
      <c r="I34" s="16">
        <v>15000</v>
      </c>
      <c r="J34" s="15">
        <f>IF(SUM(I32:I35),+I34/I36,"")</f>
        <v>0.40540540540540543</v>
      </c>
    </row>
    <row r="35" spans="2:10" x14ac:dyDescent="0.2">
      <c r="B35" s="17" t="s">
        <v>14</v>
      </c>
      <c r="C35" s="18">
        <v>1000</v>
      </c>
      <c r="D35" s="19">
        <f>IF(SUM(C32:C35),+C35/C36,"")</f>
        <v>2.7027027027027029E-2</v>
      </c>
      <c r="E35" s="18">
        <v>1000</v>
      </c>
      <c r="F35" s="19">
        <f>IF(SUM(E32:E35),+E35/E36,"")</f>
        <v>2.7027027027027029E-2</v>
      </c>
      <c r="G35" s="18">
        <v>1000</v>
      </c>
      <c r="H35" s="19">
        <f>IF(SUM(G32:G35),+G35/G36,"")</f>
        <v>2.7027027027027029E-2</v>
      </c>
      <c r="I35" s="18">
        <v>1000</v>
      </c>
      <c r="J35" s="19">
        <f>IF(SUM(I32:I35),+I35/I36,"")</f>
        <v>2.7027027027027029E-2</v>
      </c>
    </row>
    <row r="36" spans="2:10" ht="13.5" thickBot="1" x14ac:dyDescent="0.25">
      <c r="B36" s="7" t="s">
        <v>15</v>
      </c>
      <c r="C36" s="20">
        <f>IF(SUM(C32:C35),SUM(C32:C35),"")</f>
        <v>37000</v>
      </c>
      <c r="D36" s="21">
        <f>IF(SUM(C32:C35),+C36/C52,"")</f>
        <v>5.182072829131653E-2</v>
      </c>
      <c r="E36" s="20">
        <f>IF(SUM(E32:E35),SUM(E32:E35),"")</f>
        <v>37000</v>
      </c>
      <c r="F36" s="21">
        <f>IF(SUM(E32:E35),+E36/E52,"")</f>
        <v>4.9966239027683997E-2</v>
      </c>
      <c r="G36" s="20">
        <f>IF(SUM(G32:G35),SUM(G32:G35),"")</f>
        <v>37000</v>
      </c>
      <c r="H36" s="21">
        <f>IF(SUM(G32:G35),+G36/G52,"")</f>
        <v>5.182072829131653E-2</v>
      </c>
      <c r="I36" s="20">
        <f>IF(SUM(I32:I35),SUM(I32:I35),"")</f>
        <v>37000</v>
      </c>
      <c r="J36" s="21">
        <f>IF(SUM(I32:I35),+I36/I52,"")</f>
        <v>4.9966239027683997E-2</v>
      </c>
    </row>
    <row r="37" spans="2:10" ht="13.5" thickTop="1" x14ac:dyDescent="0.2">
      <c r="B37" s="10" t="s">
        <v>29</v>
      </c>
      <c r="C37" s="22"/>
      <c r="D37" s="22"/>
      <c r="E37" s="22"/>
      <c r="F37" s="22"/>
      <c r="G37" s="22"/>
      <c r="H37" s="22"/>
      <c r="I37" s="22"/>
      <c r="J37" s="22"/>
    </row>
    <row r="38" spans="2:10" x14ac:dyDescent="0.2">
      <c r="B38" s="7" t="s">
        <v>30</v>
      </c>
      <c r="C38" s="14">
        <v>1000</v>
      </c>
      <c r="D38" s="15">
        <f>IF(SUM(C38:C43),+C38/C44,"")</f>
        <v>5.434782608695652E-3</v>
      </c>
      <c r="E38" s="14">
        <v>1000</v>
      </c>
      <c r="F38" s="15">
        <f>IF(SUM(E38:E43),+E38/E44,"")</f>
        <v>5.434782608695652E-3</v>
      </c>
      <c r="G38" s="14">
        <v>1000</v>
      </c>
      <c r="H38" s="15">
        <f>IF(SUM(G38:G43),+G38/G44,"")</f>
        <v>5.434782608695652E-3</v>
      </c>
      <c r="I38" s="14">
        <v>1000</v>
      </c>
      <c r="J38" s="15">
        <f>IF(SUM(I38:I43),+I38/I44,"")</f>
        <v>5.434782608695652E-3</v>
      </c>
    </row>
    <row r="39" spans="2:10" x14ac:dyDescent="0.2">
      <c r="B39" s="7" t="s">
        <v>31</v>
      </c>
      <c r="C39" s="16">
        <v>2000</v>
      </c>
      <c r="D39" s="15">
        <f>IF(SUM(C38:C43),+C39/C44,"")</f>
        <v>1.0869565217391304E-2</v>
      </c>
      <c r="E39" s="16">
        <v>2000</v>
      </c>
      <c r="F39" s="15">
        <f>IF(SUM(E38:E43),+E39/E44,"")</f>
        <v>1.0869565217391304E-2</v>
      </c>
      <c r="G39" s="16">
        <v>2000</v>
      </c>
      <c r="H39" s="15">
        <f>IF(SUM(G38:G43),+G39/G44,"")</f>
        <v>1.0869565217391304E-2</v>
      </c>
      <c r="I39" s="16">
        <v>2000</v>
      </c>
      <c r="J39" s="15">
        <f>IF(SUM(I38:I43),+I39/I44,"")</f>
        <v>1.0869565217391304E-2</v>
      </c>
    </row>
    <row r="40" spans="2:10" x14ac:dyDescent="0.2">
      <c r="B40" s="7" t="s">
        <v>32</v>
      </c>
      <c r="C40" s="16">
        <v>150000</v>
      </c>
      <c r="D40" s="15">
        <f>IF(SUM(C38:C43),+C40/C44,"")</f>
        <v>0.81521739130434778</v>
      </c>
      <c r="E40" s="16">
        <v>150000</v>
      </c>
      <c r="F40" s="15">
        <f>IF(SUM(E38:E43),+E40/E44,"")</f>
        <v>0.81521739130434778</v>
      </c>
      <c r="G40" s="16">
        <v>150000</v>
      </c>
      <c r="H40" s="15">
        <f>IF(SUM(G38:G43),+G40/G44,"")</f>
        <v>0.81521739130434778</v>
      </c>
      <c r="I40" s="16">
        <v>150000</v>
      </c>
      <c r="J40" s="15">
        <f>IF(SUM(I38:I43),+I40/I44,"")</f>
        <v>0.81521739130434778</v>
      </c>
    </row>
    <row r="41" spans="2:10" x14ac:dyDescent="0.2">
      <c r="B41" s="7" t="s">
        <v>22</v>
      </c>
      <c r="C41" s="16">
        <v>20000</v>
      </c>
      <c r="D41" s="15">
        <f>IF(SUM(C38:C43),+C41/C44,"")</f>
        <v>0.10869565217391304</v>
      </c>
      <c r="E41" s="16">
        <v>20000</v>
      </c>
      <c r="F41" s="15">
        <f>IF(SUM(E38:E43),+E41/E44,"")</f>
        <v>0.10869565217391304</v>
      </c>
      <c r="G41" s="16">
        <v>20000</v>
      </c>
      <c r="H41" s="15">
        <f>IF(SUM(G38:G43),+G41/G44,"")</f>
        <v>0.10869565217391304</v>
      </c>
      <c r="I41" s="16">
        <v>20000</v>
      </c>
      <c r="J41" s="15">
        <f>IF(SUM(I38:I43),+I41/I44,"")</f>
        <v>0.10869565217391304</v>
      </c>
    </row>
    <row r="42" spans="2:10" x14ac:dyDescent="0.2">
      <c r="B42" s="7" t="s">
        <v>33</v>
      </c>
      <c r="C42" s="16">
        <v>10000</v>
      </c>
      <c r="D42" s="15">
        <f>IF(SUM(C38:C43),+C42/C44,"")</f>
        <v>5.434782608695652E-2</v>
      </c>
      <c r="E42" s="16">
        <v>10000</v>
      </c>
      <c r="F42" s="15">
        <f>IF(SUM(E38:E43),+E42/E44,"")</f>
        <v>5.434782608695652E-2</v>
      </c>
      <c r="G42" s="16">
        <v>10000</v>
      </c>
      <c r="H42" s="15">
        <f>IF(SUM(G38:G43),+G42/G44,"")</f>
        <v>5.434782608695652E-2</v>
      </c>
      <c r="I42" s="16">
        <v>10000</v>
      </c>
      <c r="J42" s="15">
        <f>IF(SUM(I38:I43),+I42/I44,"")</f>
        <v>5.434782608695652E-2</v>
      </c>
    </row>
    <row r="43" spans="2:10" x14ac:dyDescent="0.2">
      <c r="B43" s="17" t="s">
        <v>14</v>
      </c>
      <c r="C43" s="18">
        <v>1000</v>
      </c>
      <c r="D43" s="19">
        <f>IF(SUM(C38:C43),+C43/C44,"")</f>
        <v>5.434782608695652E-3</v>
      </c>
      <c r="E43" s="18">
        <v>1000</v>
      </c>
      <c r="F43" s="19">
        <f>IF(SUM(E38:E43),+E43/E44,"")</f>
        <v>5.434782608695652E-3</v>
      </c>
      <c r="G43" s="18">
        <v>1000</v>
      </c>
      <c r="H43" s="19">
        <f>IF(SUM(G38:G43),+G43/G44,"")</f>
        <v>5.434782608695652E-3</v>
      </c>
      <c r="I43" s="18">
        <v>1000</v>
      </c>
      <c r="J43" s="19">
        <f>IF(SUM(I38:I43),+I43/I44,"")</f>
        <v>5.434782608695652E-3</v>
      </c>
    </row>
    <row r="44" spans="2:10" ht="13.5" thickBot="1" x14ac:dyDescent="0.25">
      <c r="B44" s="7" t="s">
        <v>15</v>
      </c>
      <c r="C44" s="20">
        <f>IF(SUM(C38:C43),SUM(C38:C43),"")</f>
        <v>184000</v>
      </c>
      <c r="D44" s="21">
        <f>IF(SUM(C38:C43),+C44/C52,"")</f>
        <v>0.25770308123249297</v>
      </c>
      <c r="E44" s="20">
        <f>IF(SUM(E38:E43),SUM(E38:E43),"")</f>
        <v>184000</v>
      </c>
      <c r="F44" s="21">
        <f>IF(SUM(E38:E43),+E44/E52,"")</f>
        <v>0.24848075624577987</v>
      </c>
      <c r="G44" s="20">
        <f>IF(SUM(G38:G43),SUM(G38:G43),"")</f>
        <v>184000</v>
      </c>
      <c r="H44" s="21">
        <f>IF(SUM(G38:G43),+G44/G52,"")</f>
        <v>0.25770308123249297</v>
      </c>
      <c r="I44" s="20">
        <f>IF(SUM(I38:I43),SUM(I38:I43),"")</f>
        <v>184000</v>
      </c>
      <c r="J44" s="21">
        <f>IF(SUM(I38:I43),+I44/I52,"")</f>
        <v>0.24848075624577987</v>
      </c>
    </row>
    <row r="45" spans="2:10" ht="13.5" thickTop="1" x14ac:dyDescent="0.2">
      <c r="B45" s="10" t="s">
        <v>34</v>
      </c>
      <c r="C45" s="22"/>
      <c r="D45" s="22"/>
      <c r="E45" s="22"/>
      <c r="F45" s="22"/>
      <c r="G45" s="22"/>
      <c r="H45" s="22"/>
      <c r="I45" s="22"/>
      <c r="J45" s="22"/>
    </row>
    <row r="46" spans="2:10" x14ac:dyDescent="0.2">
      <c r="B46" s="7" t="s">
        <v>32</v>
      </c>
      <c r="C46" s="14">
        <v>15000</v>
      </c>
      <c r="D46" s="15">
        <f>IF(SUM(C46:C50),+C46/C51,"")</f>
        <v>0.5</v>
      </c>
      <c r="E46" s="14">
        <v>15000</v>
      </c>
      <c r="F46" s="15">
        <f>IF(SUM(E46:E50),+E46/E51,"")</f>
        <v>0.5</v>
      </c>
      <c r="G46" s="14">
        <v>15000</v>
      </c>
      <c r="H46" s="15">
        <f>IF(SUM(G46:G50),+G46/G51,"")</f>
        <v>0.5</v>
      </c>
      <c r="I46" s="14">
        <v>15000</v>
      </c>
      <c r="J46" s="15">
        <f>IF(SUM(I46:I50),+I46/I51,"")</f>
        <v>0.5</v>
      </c>
    </row>
    <row r="47" spans="2:10" x14ac:dyDescent="0.2">
      <c r="B47" s="7" t="s">
        <v>24</v>
      </c>
      <c r="C47" s="16">
        <v>5000</v>
      </c>
      <c r="D47" s="15">
        <f>IF(SUM(C46:C50),+C47/C51,"")</f>
        <v>0.16666666666666666</v>
      </c>
      <c r="E47" s="16">
        <v>5000</v>
      </c>
      <c r="F47" s="15">
        <f>IF(SUM(E46:E50),+E47/E51,"")</f>
        <v>0.16666666666666666</v>
      </c>
      <c r="G47" s="16">
        <v>5000</v>
      </c>
      <c r="H47" s="15">
        <f>IF(SUM(G46:G50),+G47/G51,"")</f>
        <v>0.16666666666666666</v>
      </c>
      <c r="I47" s="16">
        <v>5000</v>
      </c>
      <c r="J47" s="15">
        <f>IF(SUM(I46:I50),+I47/I51,"")</f>
        <v>0.16666666666666666</v>
      </c>
    </row>
    <row r="48" spans="2:10" x14ac:dyDescent="0.2">
      <c r="B48" s="7" t="s">
        <v>22</v>
      </c>
      <c r="C48" s="16">
        <v>4000</v>
      </c>
      <c r="D48" s="15">
        <f>IF(SUM(C46:C50),+C48/C51,"")</f>
        <v>0.13333333333333333</v>
      </c>
      <c r="E48" s="16">
        <v>4000</v>
      </c>
      <c r="F48" s="15">
        <f>IF(SUM(E46:E50),+E48/E51,"")</f>
        <v>0.13333333333333333</v>
      </c>
      <c r="G48" s="16">
        <v>4000</v>
      </c>
      <c r="H48" s="15">
        <f>IF(SUM(G46:G50),+G48/G51,"")</f>
        <v>0.13333333333333333</v>
      </c>
      <c r="I48" s="16">
        <v>4000</v>
      </c>
      <c r="J48" s="15">
        <f>IF(SUM(I46:I50),+I48/I51,"")</f>
        <v>0.13333333333333333</v>
      </c>
    </row>
    <row r="49" spans="2:10" x14ac:dyDescent="0.2">
      <c r="B49" s="7" t="s">
        <v>23</v>
      </c>
      <c r="C49" s="16">
        <v>5000</v>
      </c>
      <c r="D49" s="15">
        <f>IF(SUM(C46:C50),+C49/C51,"")</f>
        <v>0.16666666666666666</v>
      </c>
      <c r="E49" s="16">
        <v>5000</v>
      </c>
      <c r="F49" s="15">
        <f>IF(SUM(E46:E50),+E49/E51,"")</f>
        <v>0.16666666666666666</v>
      </c>
      <c r="G49" s="16">
        <v>5000</v>
      </c>
      <c r="H49" s="15">
        <f>IF(SUM(G46:G50),+G49/G51,"")</f>
        <v>0.16666666666666666</v>
      </c>
      <c r="I49" s="16">
        <v>5000</v>
      </c>
      <c r="J49" s="15">
        <f>IF(SUM(I46:I50),+I49/I51,"")</f>
        <v>0.16666666666666666</v>
      </c>
    </row>
    <row r="50" spans="2:10" x14ac:dyDescent="0.2">
      <c r="B50" s="17" t="s">
        <v>14</v>
      </c>
      <c r="C50" s="18">
        <v>1000</v>
      </c>
      <c r="D50" s="19">
        <f>IF(SUM(C46:C50),+C50/C51,"")</f>
        <v>3.3333333333333333E-2</v>
      </c>
      <c r="E50" s="18">
        <v>1000</v>
      </c>
      <c r="F50" s="19">
        <f>IF(SUM(E46:E50),+E50/E51,"")</f>
        <v>3.3333333333333333E-2</v>
      </c>
      <c r="G50" s="18">
        <v>1000</v>
      </c>
      <c r="H50" s="19">
        <f>IF(SUM(G46:G50),+G50/G51,"")</f>
        <v>3.3333333333333333E-2</v>
      </c>
      <c r="I50" s="18">
        <v>1000</v>
      </c>
      <c r="J50" s="19">
        <f>IF(SUM(I46:I50),+I50/I51,"")</f>
        <v>3.3333333333333333E-2</v>
      </c>
    </row>
    <row r="51" spans="2:10" ht="13.5" thickBot="1" x14ac:dyDescent="0.25">
      <c r="B51" s="7" t="s">
        <v>15</v>
      </c>
      <c r="C51" s="20">
        <f>IF(SUM(C46:C50),SUM(C46:C50),"")</f>
        <v>30000</v>
      </c>
      <c r="D51" s="21">
        <f>IF(SUM(C46:C50),+C51/C52,"")</f>
        <v>4.2016806722689079E-2</v>
      </c>
      <c r="E51" s="20">
        <f>IF(SUM(E46:E50),SUM(E46:E50),"")</f>
        <v>30000</v>
      </c>
      <c r="F51" s="21">
        <f>IF(SUM(E46:E50),+E51/E52,"")</f>
        <v>4.051316677920324E-2</v>
      </c>
      <c r="G51" s="20">
        <f>IF(SUM(G46:G50),SUM(G46:G50),"")</f>
        <v>30000</v>
      </c>
      <c r="H51" s="21">
        <f>IF(SUM(G46:G50),+G51/G52,"")</f>
        <v>4.2016806722689079E-2</v>
      </c>
      <c r="I51" s="20">
        <f>IF(SUM(I46:I50),SUM(I46:I50),"")</f>
        <v>30000</v>
      </c>
      <c r="J51" s="21">
        <f>IF(SUM(I46:I50),+I51/I52,"")</f>
        <v>4.051316677920324E-2</v>
      </c>
    </row>
    <row r="52" spans="2:10" ht="14.25" thickTop="1" thickBot="1" x14ac:dyDescent="0.25">
      <c r="B52" s="10" t="s">
        <v>35</v>
      </c>
      <c r="C52" s="20">
        <f>IF(SUM(C17,C22,C30,C36,C44),SUM(C17,C22,C30,C36,C44,C51),"")</f>
        <v>714000</v>
      </c>
      <c r="D52" s="23">
        <f>IF(SUM(C52),+C52/C52,"")</f>
        <v>1</v>
      </c>
      <c r="E52" s="20">
        <f>IF(SUM(E17,E22,E30,E36,E44),SUM(E17,E22,E30,E36,E44,E51),"")</f>
        <v>740500</v>
      </c>
      <c r="F52" s="23">
        <f>IF(SUM(E52),+E52/E52,"")</f>
        <v>1</v>
      </c>
      <c r="G52" s="20">
        <f>IF(SUM(G17,G22,G30,G36,G44),SUM(G17,G22,G30,G36,G44,G51),"")</f>
        <v>714000</v>
      </c>
      <c r="H52" s="23">
        <f>IF(SUM(G52),+G52/G52,"")</f>
        <v>1</v>
      </c>
      <c r="I52" s="20">
        <f>IF(SUM(I17,I22,I30,I36,I44),SUM(I17,I22,I30,I36,I44,I51),"")</f>
        <v>740500</v>
      </c>
      <c r="J52" s="23">
        <f>IF(SUM(I52),+I52/I52,"")</f>
        <v>1</v>
      </c>
    </row>
    <row r="53" spans="2:10" ht="13.5" thickTop="1" x14ac:dyDescent="0.2"/>
    <row r="55" spans="2:10" x14ac:dyDescent="0.2">
      <c r="B55" s="24"/>
      <c r="C55" s="25"/>
      <c r="D55" s="25"/>
      <c r="E55" s="25"/>
      <c r="F55" s="25"/>
      <c r="G55" s="25"/>
      <c r="H55" s="25"/>
      <c r="I55" s="25"/>
      <c r="J55" s="25"/>
    </row>
  </sheetData>
  <mergeCells count="1">
    <mergeCell ref="B55:J5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rowBreaks count="1" manualBreakCount="1">
    <brk id="30" max="16383" man="1"/>
  </rowBreaks>
  <ignoredErrors>
    <ignoredError sqref="B4"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AC201A2-C6B3-40A9-B81D-54870147B1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Quarterly Marketing Budget</vt:lpstr>
      <vt:lpstr>'Quarterly Marketing Budget'!Print_Area</vt:lpstr>
      <vt:lpstr>'Quarterly Marketing Budget'!Print_Titles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2014-08-07T11:22:38Z</dcterms:created>
  <dcterms:modified xsi:type="dcterms:W3CDTF">2014-08-07T11:25:10Z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TC018773539991</vt:lpwstr>
  </property>
</Properties>
</file>